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ctoriano.vargas\Desktop\"/>
    </mc:Choice>
  </mc:AlternateContent>
  <bookViews>
    <workbookView xWindow="0" yWindow="0" windowWidth="28800" windowHeight="12432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53" i="1"/>
  <c r="C49" i="1"/>
  <c r="C44" i="1"/>
  <c r="C34" i="1"/>
  <c r="C40" i="1" l="1"/>
  <c r="C18" i="1" l="1"/>
  <c r="C24" i="1"/>
  <c r="C29" i="1"/>
  <c r="D53" i="1" l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D44" i="1"/>
  <c r="E44" i="1"/>
  <c r="F44" i="1"/>
  <c r="G44" i="1"/>
  <c r="H44" i="1"/>
  <c r="I44" i="1"/>
  <c r="J44" i="1"/>
  <c r="K44" i="1"/>
  <c r="L44" i="1"/>
  <c r="M44" i="1"/>
  <c r="O44" i="1"/>
  <c r="P44" i="1"/>
  <c r="Q44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D18" i="1"/>
  <c r="E18" i="1"/>
  <c r="F18" i="1"/>
  <c r="G18" i="1"/>
  <c r="H18" i="1"/>
  <c r="I18" i="1"/>
  <c r="J18" i="1"/>
  <c r="K18" i="1"/>
  <c r="L18" i="1"/>
  <c r="M18" i="1"/>
  <c r="N18" i="1"/>
  <c r="P18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O54" i="1" l="1"/>
  <c r="K54" i="1"/>
  <c r="G54" i="1"/>
  <c r="J54" i="1"/>
  <c r="M54" i="1"/>
  <c r="I54" i="1"/>
  <c r="E54" i="1"/>
  <c r="Q18" i="1"/>
  <c r="Q54" i="1" s="1"/>
  <c r="N54" i="1"/>
  <c r="F54" i="1"/>
  <c r="P54" i="1"/>
  <c r="L54" i="1"/>
  <c r="H54" i="1"/>
  <c r="D54" i="1"/>
</calcChain>
</file>

<file path=xl/sharedStrings.xml><?xml version="1.0" encoding="utf-8"?>
<sst xmlns="http://schemas.openxmlformats.org/spreadsheetml/2006/main" count="89" uniqueCount="81">
  <si>
    <t>Viviendas abiertas  visitadas</t>
  </si>
  <si>
    <t>Viviendas cerradas visitadas</t>
  </si>
  <si>
    <t>Residentes en los hogares</t>
  </si>
  <si>
    <t>Febriles encontrados</t>
  </si>
  <si>
    <t xml:space="preserve">Tanques </t>
  </si>
  <si>
    <t>Otros (botellas, gomas, floreros, latas, etc.)</t>
  </si>
  <si>
    <t>Criaderos positivos</t>
  </si>
  <si>
    <t>Criaderos eliminados (botaron agua, voltearon cacharros y/o descacharrizaron)</t>
  </si>
  <si>
    <t>Recipientes tratados con larvicida (BTI-Temephos)</t>
  </si>
  <si>
    <t>Número de instituciones que apoyaron</t>
  </si>
  <si>
    <t>Nombre de instituciones particpantes</t>
  </si>
  <si>
    <t>No. de Fumigaciones</t>
  </si>
  <si>
    <t>Perifoneo</t>
  </si>
  <si>
    <t>Brochures entregados</t>
  </si>
  <si>
    <t>DPS/DAS</t>
  </si>
  <si>
    <t>REGIONES</t>
  </si>
  <si>
    <t>REGION I</t>
  </si>
  <si>
    <t>REGION II</t>
  </si>
  <si>
    <t>REGION III</t>
  </si>
  <si>
    <t>REGION IV</t>
  </si>
  <si>
    <t>REGION V</t>
  </si>
  <si>
    <t>REGION VI</t>
  </si>
  <si>
    <t xml:space="preserve">                                                                                                                         Oficina de Coordinacion de la Gestion Desconcentrada de la Rectoria </t>
  </si>
  <si>
    <t>REGION VIII</t>
  </si>
  <si>
    <t>TOTAL GENERAL</t>
  </si>
  <si>
    <t>AREA I</t>
  </si>
  <si>
    <t>AREA II</t>
  </si>
  <si>
    <t>AREA III</t>
  </si>
  <si>
    <t>AREA IV</t>
  </si>
  <si>
    <t>AREA V</t>
  </si>
  <si>
    <t>AREA VI</t>
  </si>
  <si>
    <t>AREA VII</t>
  </si>
  <si>
    <t>AREA VIII</t>
  </si>
  <si>
    <t>San Cristobal</t>
  </si>
  <si>
    <t>Peravia</t>
  </si>
  <si>
    <t>San Jose de Ocoa</t>
  </si>
  <si>
    <t>Santiago I</t>
  </si>
  <si>
    <t>Santiago II</t>
  </si>
  <si>
    <t>Santiago III</t>
  </si>
  <si>
    <t>Espaillat</t>
  </si>
  <si>
    <t>Puerto Plata</t>
  </si>
  <si>
    <t>Duarte</t>
  </si>
  <si>
    <t>Maria T. Sanchez</t>
  </si>
  <si>
    <t>Hermanas Mirabal</t>
  </si>
  <si>
    <t>Samana</t>
  </si>
  <si>
    <t>Barahona</t>
  </si>
  <si>
    <t>Bahoruco</t>
  </si>
  <si>
    <t>Independencia</t>
  </si>
  <si>
    <t>Pedernales</t>
  </si>
  <si>
    <t>La Romana</t>
  </si>
  <si>
    <t>Hato Mayor</t>
  </si>
  <si>
    <t>El Seibo</t>
  </si>
  <si>
    <t>La Altagracia</t>
  </si>
  <si>
    <t>San Juan</t>
  </si>
  <si>
    <t>Elias Piña</t>
  </si>
  <si>
    <t>Santiago Rodriguez</t>
  </si>
  <si>
    <t>Valverde</t>
  </si>
  <si>
    <t>Monte Cristi</t>
  </si>
  <si>
    <t>Dajabon</t>
  </si>
  <si>
    <t>Monseñor Nouel</t>
  </si>
  <si>
    <t>La Vega</t>
  </si>
  <si>
    <t>Monte Plata</t>
  </si>
  <si>
    <t>Subtotal</t>
  </si>
  <si>
    <t>San P. Macoris</t>
  </si>
  <si>
    <t xml:space="preserve">Azua </t>
  </si>
  <si>
    <t>Sanchez Ramirez</t>
  </si>
  <si>
    <t xml:space="preserve">                                                                        </t>
  </si>
  <si>
    <t>Consolidado Jornda Masiva de Movilizacion Social Contra el Dengue realizada del 31 de Agosto al 1 de Septiembre  2019</t>
  </si>
  <si>
    <r>
      <t xml:space="preserve">SEMANAS </t>
    </r>
    <r>
      <rPr>
        <b/>
        <sz val="11"/>
        <color theme="1"/>
        <rFont val="Calibri"/>
        <family val="2"/>
        <scheme val="minor"/>
      </rPr>
      <t xml:space="preserve">EPIDEMIOLOGICA (35) y (36) </t>
    </r>
  </si>
  <si>
    <t xml:space="preserve"> Procuraduria General                   Policia Nacional                        Fuerza Armada Dominicana          Marina de Guerra                     Ministerio de Medio Ambiente                                 Procuraduria de la Salud  Local                                            Ministerio de Deporte Local     SNS                                           DPS                                             Central Romana                        Gobernacion Provincial </t>
  </si>
  <si>
    <t>BANCO, AGRI</t>
  </si>
  <si>
    <t>DPS/ MIDEREC/PROMESECAL/EJERCITO RD/  BANCO AGRICOLA/ ROTARACT/ DEFENSA CIVIL/LICEO CIENTIFICO/ MINERD/HOSPITAL PROVINCIAL/</t>
  </si>
  <si>
    <t xml:space="preserve">12 horas </t>
  </si>
  <si>
    <t>DPS San Juan, Ministerio de Obras Publicas, INAPA, Minesterio de Agricultura, Ejercito RD, Ministerio de Defensa, Policia Nacional, Defensa Civil, Servicio Regional de Salud, Banco Agricola, Ministerio de Medio Ambiente y Recursos Naturales, Impuestos Internos.</t>
  </si>
  <si>
    <t>6 Horas</t>
  </si>
  <si>
    <t>Instituciones Gubernamentales presentes en la provincia, OCB, ONGs</t>
  </si>
  <si>
    <t>Dps Espaillat, Ayuntamiento , Educacion,GOBERNACION,Policia,Escuela Vocacional Coraamoca, Defensa Civil</t>
  </si>
  <si>
    <t>Falta por consolidar Puerto Plata y Agregar algunos datos que se iran incorporando</t>
  </si>
  <si>
    <t>REGION 0</t>
  </si>
  <si>
    <t>REGION VII</t>
  </si>
  <si>
    <t>No de las  Viviendas visitadas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</si>
</sst>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rgb="FFF2F2F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2" fillId="5" borderId="1" xfId="0" applyFont="1" applyFill="1" applyBorder="1"/>
    <xf numFmtId="0" fontId="2" fillId="4" borderId="1" xfId="0" applyFont="1" applyFill="1" applyBorder="1"/>
    <xf numFmtId="0" fontId="0" fillId="5" borderId="1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1" fillId="5" borderId="1" xfId="0" applyFont="1" applyFill="1" applyBorder="1"/>
    <xf numFmtId="3" fontId="3" fillId="5" borderId="1" xfId="0" applyNumberFormat="1" applyFont="1" applyFill="1" applyBorder="1" applyAlignment="1">
      <alignment horizontal="right"/>
    </xf>
    <xf numFmtId="0" fontId="1" fillId="4" borderId="1" xfId="0" applyFont="1" applyFill="1" applyBorder="1"/>
    <xf numFmtId="0" fontId="3" fillId="4" borderId="1" xfId="0" applyFont="1" applyFill="1" applyBorder="1"/>
    <xf numFmtId="0" fontId="1" fillId="4" borderId="2" xfId="0" applyFont="1" applyFill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3" fontId="3" fillId="5" borderId="1" xfId="0" applyNumberFormat="1" applyFont="1" applyFill="1" applyBorder="1"/>
    <xf numFmtId="3" fontId="0" fillId="4" borderId="1" xfId="0" applyNumberFormat="1" applyFont="1" applyFill="1" applyBorder="1"/>
    <xf numFmtId="3" fontId="0" fillId="5" borderId="1" xfId="0" applyNumberFormat="1" applyFont="1" applyFill="1" applyBorder="1"/>
    <xf numFmtId="0" fontId="1" fillId="2" borderId="1" xfId="0" applyFont="1" applyFill="1" applyBorder="1"/>
    <xf numFmtId="3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3" fillId="4" borderId="1" xfId="0" applyNumberFormat="1" applyFont="1" applyFill="1" applyBorder="1" applyAlignment="1">
      <alignment horizontal="right"/>
    </xf>
    <xf numFmtId="3" fontId="3" fillId="4" borderId="1" xfId="0" applyNumberFormat="1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right" wrapText="1"/>
    </xf>
    <xf numFmtId="3" fontId="3" fillId="4" borderId="2" xfId="0" applyNumberFormat="1" applyFont="1" applyFill="1" applyBorder="1" applyAlignment="1">
      <alignment horizontal="right"/>
    </xf>
    <xf numFmtId="3" fontId="3" fillId="4" borderId="2" xfId="0" applyNumberFormat="1" applyFont="1" applyFill="1" applyBorder="1" applyAlignment="1">
      <alignment horizontal="right" vertical="center"/>
    </xf>
    <xf numFmtId="3" fontId="3" fillId="4" borderId="2" xfId="0" applyNumberFormat="1" applyFont="1" applyFill="1" applyBorder="1" applyAlignment="1">
      <alignment horizontal="right" vertical="center" wrapText="1"/>
    </xf>
    <xf numFmtId="3" fontId="3" fillId="4" borderId="2" xfId="0" applyNumberFormat="1" applyFont="1" applyFill="1" applyBorder="1" applyAlignment="1">
      <alignment horizontal="right" vertical="top" wrapText="1"/>
    </xf>
    <xf numFmtId="3" fontId="3" fillId="4" borderId="1" xfId="0" applyNumberFormat="1" applyFont="1" applyFill="1" applyBorder="1"/>
    <xf numFmtId="0" fontId="0" fillId="2" borderId="1" xfId="0" applyFont="1" applyFill="1" applyBorder="1"/>
    <xf numFmtId="3" fontId="0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3" fontId="0" fillId="2" borderId="1" xfId="0" applyNumberFormat="1" applyFont="1" applyFill="1" applyBorder="1" applyAlignment="1">
      <alignment horizontal="right" vertical="center"/>
    </xf>
    <xf numFmtId="3" fontId="0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ont="1" applyFill="1" applyBorder="1"/>
    <xf numFmtId="0" fontId="1" fillId="2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/>
    </xf>
    <xf numFmtId="0" fontId="1" fillId="4" borderId="4" xfId="0" applyFont="1" applyFill="1" applyBorder="1"/>
    <xf numFmtId="3" fontId="3" fillId="4" borderId="4" xfId="0" applyNumberFormat="1" applyFont="1" applyFill="1" applyBorder="1" applyAlignment="1">
      <alignment horizontal="right"/>
    </xf>
    <xf numFmtId="3" fontId="3" fillId="4" borderId="5" xfId="0" applyNumberFormat="1" applyFont="1" applyFill="1" applyBorder="1" applyAlignment="1">
      <alignment horizontal="right"/>
    </xf>
    <xf numFmtId="3" fontId="3" fillId="4" borderId="7" xfId="0" applyNumberFormat="1" applyFont="1" applyFill="1" applyBorder="1" applyAlignment="1">
      <alignment horizontal="right" vertical="center"/>
    </xf>
    <xf numFmtId="3" fontId="3" fillId="4" borderId="7" xfId="0" applyNumberFormat="1" applyFont="1" applyFill="1" applyBorder="1" applyAlignment="1">
      <alignment horizontal="right" wrapText="1"/>
    </xf>
    <xf numFmtId="3" fontId="3" fillId="4" borderId="8" xfId="0" applyNumberFormat="1" applyFont="1" applyFill="1" applyBorder="1" applyAlignment="1">
      <alignment horizontal="right" vertical="center"/>
    </xf>
    <xf numFmtId="3" fontId="3" fillId="4" borderId="7" xfId="0" applyNumberFormat="1" applyFont="1" applyFill="1" applyBorder="1" applyAlignment="1">
      <alignment horizontal="right"/>
    </xf>
    <xf numFmtId="0" fontId="1" fillId="4" borderId="10" xfId="0" applyFont="1" applyFill="1" applyBorder="1"/>
    <xf numFmtId="3" fontId="1" fillId="4" borderId="10" xfId="0" applyNumberFormat="1" applyFont="1" applyFill="1" applyBorder="1" applyAlignment="1">
      <alignment horizontal="right"/>
    </xf>
    <xf numFmtId="3" fontId="1" fillId="4" borderId="10" xfId="0" applyNumberFormat="1" applyFont="1" applyFill="1" applyBorder="1"/>
    <xf numFmtId="3" fontId="1" fillId="4" borderId="11" xfId="0" applyNumberFormat="1" applyFont="1" applyFill="1" applyBorder="1" applyAlignment="1">
      <alignment horizontal="right"/>
    </xf>
    <xf numFmtId="0" fontId="1" fillId="2" borderId="4" xfId="0" applyFont="1" applyFill="1" applyBorder="1"/>
    <xf numFmtId="3" fontId="3" fillId="2" borderId="4" xfId="0" applyNumberFormat="1" applyFont="1" applyFill="1" applyBorder="1" applyAlignment="1">
      <alignment horizontal="right"/>
    </xf>
    <xf numFmtId="3" fontId="3" fillId="2" borderId="4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1" fillId="2" borderId="10" xfId="0" applyNumberFormat="1" applyFont="1" applyFill="1" applyBorder="1" applyAlignment="1">
      <alignment horizontal="right"/>
    </xf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0" fontId="1" fillId="5" borderId="4" xfId="0" applyFont="1" applyFill="1" applyBorder="1"/>
    <xf numFmtId="3" fontId="3" fillId="5" borderId="4" xfId="0" applyNumberFormat="1" applyFont="1" applyFill="1" applyBorder="1" applyAlignment="1">
      <alignment horizontal="right"/>
    </xf>
    <xf numFmtId="3" fontId="3" fillId="5" borderId="4" xfId="0" applyNumberFormat="1" applyFont="1" applyFill="1" applyBorder="1"/>
    <xf numFmtId="3" fontId="3" fillId="5" borderId="5" xfId="0" applyNumberFormat="1" applyFont="1" applyFill="1" applyBorder="1"/>
    <xf numFmtId="3" fontId="3" fillId="5" borderId="7" xfId="0" applyNumberFormat="1" applyFont="1" applyFill="1" applyBorder="1"/>
    <xf numFmtId="3" fontId="1" fillId="5" borderId="10" xfId="0" applyNumberFormat="1" applyFont="1" applyFill="1" applyBorder="1"/>
    <xf numFmtId="3" fontId="1" fillId="5" borderId="11" xfId="0" applyNumberFormat="1" applyFont="1" applyFill="1" applyBorder="1"/>
    <xf numFmtId="0" fontId="0" fillId="2" borderId="1" xfId="0" applyFont="1" applyFill="1" applyBorder="1" applyAlignment="1">
      <alignment horizontal="left"/>
    </xf>
    <xf numFmtId="0" fontId="3" fillId="4" borderId="4" xfId="0" applyFont="1" applyFill="1" applyBorder="1"/>
    <xf numFmtId="3" fontId="3" fillId="4" borderId="4" xfId="0" applyNumberFormat="1" applyFont="1" applyFill="1" applyBorder="1"/>
    <xf numFmtId="3" fontId="3" fillId="4" borderId="5" xfId="0" applyNumberFormat="1" applyFont="1" applyFill="1" applyBorder="1"/>
    <xf numFmtId="3" fontId="3" fillId="4" borderId="7" xfId="0" applyNumberFormat="1" applyFont="1" applyFill="1" applyBorder="1"/>
    <xf numFmtId="0" fontId="3" fillId="4" borderId="10" xfId="0" applyFont="1" applyFill="1" applyBorder="1"/>
    <xf numFmtId="3" fontId="0" fillId="4" borderId="10" xfId="0" applyNumberFormat="1" applyFont="1" applyFill="1" applyBorder="1" applyAlignment="1">
      <alignment horizontal="center"/>
    </xf>
    <xf numFmtId="3" fontId="0" fillId="4" borderId="10" xfId="0" applyNumberFormat="1" applyFont="1" applyFill="1" applyBorder="1" applyAlignment="1">
      <alignment horizontal="right"/>
    </xf>
    <xf numFmtId="3" fontId="0" fillId="4" borderId="11" xfId="0" applyNumberFormat="1" applyFont="1" applyFill="1" applyBorder="1" applyAlignment="1">
      <alignment horizontal="right"/>
    </xf>
    <xf numFmtId="0" fontId="0" fillId="2" borderId="4" xfId="0" applyFont="1" applyFill="1" applyBorder="1"/>
    <xf numFmtId="3" fontId="0" fillId="2" borderId="4" xfId="0" applyNumberFormat="1" applyFont="1" applyFill="1" applyBorder="1" applyAlignment="1">
      <alignment horizontal="right"/>
    </xf>
    <xf numFmtId="3" fontId="0" fillId="2" borderId="4" xfId="0" applyNumberFormat="1" applyFont="1" applyFill="1" applyBorder="1" applyAlignment="1">
      <alignment horizontal="center"/>
    </xf>
    <xf numFmtId="3" fontId="0" fillId="2" borderId="5" xfId="0" applyNumberFormat="1" applyFont="1" applyFill="1" applyBorder="1" applyAlignment="1">
      <alignment horizontal="right"/>
    </xf>
    <xf numFmtId="3" fontId="0" fillId="2" borderId="7" xfId="0" applyNumberFormat="1" applyFont="1" applyFill="1" applyBorder="1" applyAlignment="1">
      <alignment horizontal="right" vertical="center"/>
    </xf>
    <xf numFmtId="3" fontId="0" fillId="2" borderId="10" xfId="0" applyNumberFormat="1" applyFont="1" applyFill="1" applyBorder="1"/>
    <xf numFmtId="3" fontId="0" fillId="2" borderId="11" xfId="0" applyNumberFormat="1" applyFont="1" applyFill="1" applyBorder="1"/>
    <xf numFmtId="0" fontId="0" fillId="5" borderId="4" xfId="0" applyFont="1" applyFill="1" applyBorder="1"/>
    <xf numFmtId="3" fontId="0" fillId="5" borderId="4" xfId="0" applyNumberFormat="1" applyFont="1" applyFill="1" applyBorder="1"/>
    <xf numFmtId="3" fontId="0" fillId="5" borderId="5" xfId="0" applyNumberFormat="1" applyFont="1" applyFill="1" applyBorder="1"/>
    <xf numFmtId="3" fontId="0" fillId="5" borderId="7" xfId="0" applyNumberFormat="1" applyFont="1" applyFill="1" applyBorder="1"/>
    <xf numFmtId="3" fontId="0" fillId="5" borderId="10" xfId="0" applyNumberFormat="1" applyFont="1" applyFill="1" applyBorder="1"/>
    <xf numFmtId="3" fontId="0" fillId="5" borderId="11" xfId="0" applyNumberFormat="1" applyFont="1" applyFill="1" applyBorder="1"/>
    <xf numFmtId="0" fontId="2" fillId="4" borderId="4" xfId="0" applyFont="1" applyFill="1" applyBorder="1"/>
    <xf numFmtId="3" fontId="0" fillId="4" borderId="4" xfId="0" applyNumberFormat="1" applyFont="1" applyFill="1" applyBorder="1"/>
    <xf numFmtId="3" fontId="0" fillId="4" borderId="5" xfId="0" applyNumberFormat="1" applyFont="1" applyFill="1" applyBorder="1"/>
    <xf numFmtId="3" fontId="0" fillId="4" borderId="7" xfId="0" applyNumberFormat="1" applyFont="1" applyFill="1" applyBorder="1"/>
    <xf numFmtId="3" fontId="2" fillId="4" borderId="10" xfId="0" applyNumberFormat="1" applyFont="1" applyFill="1" applyBorder="1"/>
    <xf numFmtId="3" fontId="2" fillId="4" borderId="11" xfId="0" applyNumberFormat="1" applyFont="1" applyFill="1" applyBorder="1"/>
    <xf numFmtId="0" fontId="2" fillId="2" borderId="4" xfId="0" applyFont="1" applyFill="1" applyBorder="1"/>
    <xf numFmtId="3" fontId="0" fillId="2" borderId="4" xfId="0" applyNumberFormat="1" applyFont="1" applyFill="1" applyBorder="1"/>
    <xf numFmtId="3" fontId="0" fillId="2" borderId="5" xfId="0" applyNumberFormat="1" applyFont="1" applyFill="1" applyBorder="1"/>
    <xf numFmtId="3" fontId="0" fillId="2" borderId="7" xfId="0" applyNumberFormat="1" applyFont="1" applyFill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0" fontId="2" fillId="5" borderId="4" xfId="0" applyFont="1" applyFill="1" applyBorder="1"/>
    <xf numFmtId="3" fontId="2" fillId="5" borderId="10" xfId="0" applyNumberFormat="1" applyFont="1" applyFill="1" applyBorder="1"/>
    <xf numFmtId="3" fontId="2" fillId="5" borderId="11" xfId="0" applyNumberFormat="1" applyFont="1" applyFill="1" applyBorder="1"/>
    <xf numFmtId="3" fontId="2" fillId="4" borderId="14" xfId="0" applyNumberFormat="1" applyFont="1" applyFill="1" applyBorder="1"/>
    <xf numFmtId="3" fontId="2" fillId="4" borderId="15" xfId="0" applyNumberFormat="1" applyFont="1" applyFill="1" applyBorder="1"/>
    <xf numFmtId="0" fontId="0" fillId="0" borderId="0" xfId="0" applyAlignment="1">
      <alignment horizontal="left"/>
    </xf>
    <xf numFmtId="0" fontId="1" fillId="4" borderId="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6" fillId="6" borderId="16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right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tabSelected="1" zoomScale="76" zoomScaleNormal="76" workbookViewId="0">
      <pane xSplit="1" topLeftCell="B1" activePane="topRight" state="frozen"/>
      <selection pane="topRight" activeCell="A61" sqref="A61"/>
    </sheetView>
  </sheetViews>
  <sheetFormatPr baseColWidth="10" defaultRowHeight="14.4" x14ac:dyDescent="0.3"/>
  <cols>
    <col min="1" max="3" width="17.109375" customWidth="1"/>
    <col min="4" max="4" width="11.44140625" customWidth="1"/>
    <col min="13" max="13" width="12.44140625" customWidth="1"/>
    <col min="14" max="15" width="13.109375" customWidth="1"/>
  </cols>
  <sheetData>
    <row r="1" spans="1:17" ht="18" x14ac:dyDescent="0.35">
      <c r="A1" s="5" t="s">
        <v>22</v>
      </c>
      <c r="B1" s="6"/>
      <c r="C1" s="6"/>
      <c r="D1" s="6"/>
      <c r="E1" s="6"/>
      <c r="F1" s="6"/>
      <c r="G1" s="15"/>
      <c r="H1" s="15"/>
      <c r="I1" s="15"/>
      <c r="J1" s="16"/>
      <c r="K1" s="17"/>
      <c r="L1" s="17"/>
      <c r="M1" s="5"/>
      <c r="N1" s="5"/>
      <c r="O1" s="5"/>
      <c r="P1" s="7"/>
      <c r="Q1" s="7"/>
    </row>
    <row r="2" spans="1:17" ht="18" x14ac:dyDescent="0.35">
      <c r="A2" s="7"/>
      <c r="B2" s="7"/>
      <c r="C2" s="7"/>
      <c r="D2" s="13" t="s">
        <v>67</v>
      </c>
      <c r="E2" s="14"/>
      <c r="F2" s="14"/>
      <c r="G2" s="14"/>
      <c r="H2" s="14"/>
      <c r="I2" s="14"/>
      <c r="J2" s="14"/>
      <c r="K2" s="14"/>
      <c r="L2" s="14"/>
      <c r="M2" s="7"/>
      <c r="N2" s="7"/>
      <c r="O2" s="7"/>
      <c r="P2" s="7"/>
      <c r="Q2" s="7"/>
    </row>
    <row r="3" spans="1:17" ht="15.6" x14ac:dyDescent="0.3">
      <c r="A3" s="7"/>
      <c r="B3" s="7"/>
      <c r="C3" s="7"/>
      <c r="D3" s="7" t="s">
        <v>66</v>
      </c>
      <c r="E3" s="1"/>
      <c r="F3" s="1"/>
      <c r="G3" s="1" t="s">
        <v>68</v>
      </c>
      <c r="H3" s="1"/>
      <c r="I3" s="1"/>
      <c r="J3" s="1"/>
      <c r="K3" s="1"/>
      <c r="L3" s="7"/>
      <c r="M3" s="7"/>
      <c r="N3" s="7"/>
      <c r="O3" s="7"/>
      <c r="P3" s="7"/>
      <c r="Q3" s="7"/>
    </row>
    <row r="4" spans="1:17" ht="141" thickBot="1" x14ac:dyDescent="0.35">
      <c r="A4" s="41" t="s">
        <v>15</v>
      </c>
      <c r="B4" s="41" t="s">
        <v>14</v>
      </c>
      <c r="C4" s="139" t="s">
        <v>80</v>
      </c>
      <c r="D4" s="41" t="s">
        <v>0</v>
      </c>
      <c r="E4" s="41" t="s">
        <v>1</v>
      </c>
      <c r="F4" s="41" t="s">
        <v>2</v>
      </c>
      <c r="G4" s="41" t="s">
        <v>3</v>
      </c>
      <c r="H4" s="41" t="s">
        <v>4</v>
      </c>
      <c r="I4" s="41" t="s">
        <v>5</v>
      </c>
      <c r="J4" s="41" t="s">
        <v>6</v>
      </c>
      <c r="K4" s="41" t="s">
        <v>7</v>
      </c>
      <c r="L4" s="41" t="s">
        <v>8</v>
      </c>
      <c r="M4" s="41" t="s">
        <v>9</v>
      </c>
      <c r="N4" s="41" t="s">
        <v>10</v>
      </c>
      <c r="O4" s="42" t="s">
        <v>11</v>
      </c>
      <c r="P4" s="43" t="s">
        <v>12</v>
      </c>
      <c r="Q4" s="42" t="s">
        <v>13</v>
      </c>
    </row>
    <row r="5" spans="1:17" ht="15.6" x14ac:dyDescent="0.3">
      <c r="A5" s="110" t="s">
        <v>78</v>
      </c>
      <c r="B5" s="44" t="s">
        <v>25</v>
      </c>
      <c r="C5" s="44">
        <v>3508</v>
      </c>
      <c r="D5" s="45">
        <v>2550</v>
      </c>
      <c r="E5" s="45">
        <v>958</v>
      </c>
      <c r="F5" s="45">
        <v>8179</v>
      </c>
      <c r="G5" s="45">
        <v>92</v>
      </c>
      <c r="H5" s="45">
        <v>964</v>
      </c>
      <c r="I5" s="45">
        <v>2065</v>
      </c>
      <c r="J5" s="45">
        <v>364</v>
      </c>
      <c r="K5" s="45">
        <v>1328</v>
      </c>
      <c r="L5" s="45">
        <v>982</v>
      </c>
      <c r="M5" s="45">
        <v>7</v>
      </c>
      <c r="N5" s="45"/>
      <c r="O5" s="45">
        <v>2</v>
      </c>
      <c r="P5" s="45">
        <v>2</v>
      </c>
      <c r="Q5" s="46">
        <v>1000</v>
      </c>
    </row>
    <row r="6" spans="1:17" ht="15.6" x14ac:dyDescent="0.3">
      <c r="A6" s="111"/>
      <c r="B6" s="10" t="s">
        <v>26</v>
      </c>
      <c r="C6" s="10">
        <v>8097</v>
      </c>
      <c r="D6" s="24">
        <v>6187</v>
      </c>
      <c r="E6" s="24">
        <v>1910</v>
      </c>
      <c r="F6" s="24">
        <v>23631</v>
      </c>
      <c r="G6" s="25">
        <v>618</v>
      </c>
      <c r="H6" s="25">
        <v>11111</v>
      </c>
      <c r="I6" s="25">
        <v>3572</v>
      </c>
      <c r="J6" s="24">
        <v>1879</v>
      </c>
      <c r="K6" s="25">
        <v>2035</v>
      </c>
      <c r="L6" s="25">
        <v>5706</v>
      </c>
      <c r="M6" s="25">
        <v>10</v>
      </c>
      <c r="N6" s="26">
        <v>10</v>
      </c>
      <c r="O6" s="25">
        <v>5</v>
      </c>
      <c r="P6" s="26">
        <v>5</v>
      </c>
      <c r="Q6" s="47">
        <v>1867</v>
      </c>
    </row>
    <row r="7" spans="1:17" ht="15.6" x14ac:dyDescent="0.3">
      <c r="A7" s="111"/>
      <c r="B7" s="27" t="s">
        <v>27</v>
      </c>
      <c r="C7" s="140">
        <v>5389</v>
      </c>
      <c r="D7" s="24">
        <v>5290</v>
      </c>
      <c r="E7" s="24">
        <v>99</v>
      </c>
      <c r="F7" s="24">
        <v>21160</v>
      </c>
      <c r="G7" s="24">
        <v>38</v>
      </c>
      <c r="H7" s="24">
        <v>13227</v>
      </c>
      <c r="I7" s="24">
        <v>5896</v>
      </c>
      <c r="J7" s="24">
        <v>2370</v>
      </c>
      <c r="K7" s="24">
        <v>3012</v>
      </c>
      <c r="L7" s="24">
        <v>27056</v>
      </c>
      <c r="M7" s="25">
        <v>9</v>
      </c>
      <c r="N7" s="26">
        <v>18</v>
      </c>
      <c r="O7" s="26">
        <v>10</v>
      </c>
      <c r="P7" s="25">
        <v>0</v>
      </c>
      <c r="Q7" s="47">
        <v>12424</v>
      </c>
    </row>
    <row r="8" spans="1:17" ht="15.6" x14ac:dyDescent="0.3">
      <c r="A8" s="111"/>
      <c r="B8" s="27" t="s">
        <v>28</v>
      </c>
      <c r="C8" s="140">
        <v>6139</v>
      </c>
      <c r="D8" s="24">
        <v>5661</v>
      </c>
      <c r="E8" s="24">
        <v>478</v>
      </c>
      <c r="F8" s="24">
        <v>20366</v>
      </c>
      <c r="G8" s="24">
        <v>30</v>
      </c>
      <c r="H8" s="24">
        <v>8426</v>
      </c>
      <c r="I8" s="24">
        <v>3440</v>
      </c>
      <c r="J8" s="24">
        <v>318</v>
      </c>
      <c r="K8" s="24">
        <v>318</v>
      </c>
      <c r="L8" s="24">
        <v>7914</v>
      </c>
      <c r="M8" s="25">
        <v>10</v>
      </c>
      <c r="N8" s="26">
        <v>10</v>
      </c>
      <c r="O8" s="26">
        <v>5</v>
      </c>
      <c r="P8" s="25">
        <v>2</v>
      </c>
      <c r="Q8" s="47">
        <v>5563</v>
      </c>
    </row>
    <row r="9" spans="1:17" ht="15.6" x14ac:dyDescent="0.3">
      <c r="A9" s="111"/>
      <c r="B9" s="10" t="s">
        <v>29</v>
      </c>
      <c r="C9" s="10">
        <v>8937</v>
      </c>
      <c r="D9" s="24"/>
      <c r="E9" s="24"/>
      <c r="F9" s="24"/>
      <c r="G9" s="24"/>
      <c r="H9" s="24"/>
      <c r="I9" s="24"/>
      <c r="J9" s="24"/>
      <c r="K9" s="24">
        <v>5490</v>
      </c>
      <c r="L9" s="24">
        <v>40522</v>
      </c>
      <c r="M9" s="24">
        <v>7</v>
      </c>
      <c r="N9" s="24">
        <v>7</v>
      </c>
      <c r="O9" s="26">
        <v>0</v>
      </c>
      <c r="P9" s="25">
        <v>0</v>
      </c>
      <c r="Q9" s="48">
        <v>8000</v>
      </c>
    </row>
    <row r="10" spans="1:17" ht="15.6" x14ac:dyDescent="0.3">
      <c r="A10" s="111"/>
      <c r="B10" s="12" t="s">
        <v>30</v>
      </c>
      <c r="C10" s="12">
        <v>1019</v>
      </c>
      <c r="D10" s="29">
        <v>988</v>
      </c>
      <c r="E10" s="29">
        <v>31</v>
      </c>
      <c r="F10" s="29">
        <v>2710</v>
      </c>
      <c r="G10" s="30">
        <v>20</v>
      </c>
      <c r="H10" s="30">
        <v>1431</v>
      </c>
      <c r="I10" s="30">
        <v>137</v>
      </c>
      <c r="J10" s="29">
        <v>191</v>
      </c>
      <c r="K10" s="30">
        <v>450</v>
      </c>
      <c r="L10" s="30">
        <v>1367</v>
      </c>
      <c r="M10" s="30">
        <v>4</v>
      </c>
      <c r="N10" s="31">
        <v>4</v>
      </c>
      <c r="O10" s="31">
        <v>4</v>
      </c>
      <c r="P10" s="30">
        <v>0</v>
      </c>
      <c r="Q10" s="49">
        <v>3051</v>
      </c>
    </row>
    <row r="11" spans="1:17" ht="15.6" x14ac:dyDescent="0.3">
      <c r="A11" s="111"/>
      <c r="B11" s="12" t="s">
        <v>31</v>
      </c>
      <c r="C11" s="12">
        <v>3774</v>
      </c>
      <c r="D11" s="29">
        <v>3030</v>
      </c>
      <c r="E11" s="29">
        <v>744</v>
      </c>
      <c r="F11" s="29">
        <v>8393</v>
      </c>
      <c r="G11" s="30">
        <v>125</v>
      </c>
      <c r="H11" s="30">
        <v>5002</v>
      </c>
      <c r="I11" s="30">
        <v>6549</v>
      </c>
      <c r="J11" s="29"/>
      <c r="K11" s="30">
        <v>1326</v>
      </c>
      <c r="L11" s="30">
        <v>4594</v>
      </c>
      <c r="M11" s="30">
        <v>7</v>
      </c>
      <c r="N11" s="32">
        <v>7</v>
      </c>
      <c r="O11" s="31">
        <v>2</v>
      </c>
      <c r="P11" s="30">
        <v>2</v>
      </c>
      <c r="Q11" s="49">
        <v>4934</v>
      </c>
    </row>
    <row r="12" spans="1:17" ht="15.6" x14ac:dyDescent="0.3">
      <c r="A12" s="111"/>
      <c r="B12" s="10" t="s">
        <v>32</v>
      </c>
      <c r="C12" s="10">
        <v>1688</v>
      </c>
      <c r="D12" s="24">
        <v>1326</v>
      </c>
      <c r="E12" s="24">
        <v>362</v>
      </c>
      <c r="F12" s="24">
        <v>4792</v>
      </c>
      <c r="G12" s="24">
        <v>85</v>
      </c>
      <c r="H12" s="24">
        <v>2401</v>
      </c>
      <c r="I12" s="24">
        <v>3694</v>
      </c>
      <c r="J12" s="24">
        <v>387</v>
      </c>
      <c r="K12" s="24">
        <v>619</v>
      </c>
      <c r="L12" s="24">
        <v>2905</v>
      </c>
      <c r="M12" s="24">
        <v>6</v>
      </c>
      <c r="N12" s="28">
        <v>6</v>
      </c>
      <c r="O12" s="26">
        <v>2</v>
      </c>
      <c r="P12" s="24">
        <v>2</v>
      </c>
      <c r="Q12" s="50">
        <v>0</v>
      </c>
    </row>
    <row r="13" spans="1:17" ht="15.6" x14ac:dyDescent="0.3">
      <c r="A13" s="111"/>
      <c r="B13" s="10" t="s">
        <v>61</v>
      </c>
      <c r="C13" s="10">
        <v>2087</v>
      </c>
      <c r="D13" s="24">
        <v>1654</v>
      </c>
      <c r="E13" s="24">
        <v>433</v>
      </c>
      <c r="F13" s="24">
        <v>5141</v>
      </c>
      <c r="G13" s="24">
        <v>109</v>
      </c>
      <c r="H13" s="24">
        <v>3713</v>
      </c>
      <c r="I13" s="24">
        <v>1238</v>
      </c>
      <c r="J13" s="24">
        <v>1004</v>
      </c>
      <c r="K13" s="24">
        <v>1756</v>
      </c>
      <c r="L13" s="24">
        <v>2157</v>
      </c>
      <c r="M13" s="24">
        <v>8</v>
      </c>
      <c r="N13" s="28">
        <v>8</v>
      </c>
      <c r="O13" s="26">
        <v>1</v>
      </c>
      <c r="P13" s="24">
        <v>0</v>
      </c>
      <c r="Q13" s="50">
        <v>503</v>
      </c>
    </row>
    <row r="14" spans="1:17" ht="16.2" thickBot="1" x14ac:dyDescent="0.35">
      <c r="A14" s="112"/>
      <c r="B14" s="51" t="s">
        <v>62</v>
      </c>
      <c r="C14" s="51">
        <f>SUM(C5:C13)</f>
        <v>40638</v>
      </c>
      <c r="D14" s="52">
        <f t="shared" ref="D14:Q14" si="0">SUM(D5:D13)</f>
        <v>26686</v>
      </c>
      <c r="E14" s="53">
        <f t="shared" si="0"/>
        <v>5015</v>
      </c>
      <c r="F14" s="53">
        <f t="shared" si="0"/>
        <v>94372</v>
      </c>
      <c r="G14" s="53">
        <f t="shared" si="0"/>
        <v>1117</v>
      </c>
      <c r="H14" s="53">
        <f t="shared" si="0"/>
        <v>46275</v>
      </c>
      <c r="I14" s="53">
        <f t="shared" si="0"/>
        <v>26591</v>
      </c>
      <c r="J14" s="53">
        <f t="shared" si="0"/>
        <v>6513</v>
      </c>
      <c r="K14" s="53">
        <f t="shared" si="0"/>
        <v>16334</v>
      </c>
      <c r="L14" s="53">
        <f t="shared" si="0"/>
        <v>93203</v>
      </c>
      <c r="M14" s="53">
        <f t="shared" si="0"/>
        <v>68</v>
      </c>
      <c r="N14" s="52">
        <f t="shared" si="0"/>
        <v>70</v>
      </c>
      <c r="O14" s="52">
        <f t="shared" si="0"/>
        <v>31</v>
      </c>
      <c r="P14" s="52">
        <f t="shared" si="0"/>
        <v>13</v>
      </c>
      <c r="Q14" s="54">
        <f t="shared" si="0"/>
        <v>37342</v>
      </c>
    </row>
    <row r="15" spans="1:17" ht="15.6" x14ac:dyDescent="0.3">
      <c r="A15" s="113" t="s">
        <v>16</v>
      </c>
      <c r="B15" s="55" t="s">
        <v>33</v>
      </c>
      <c r="C15" s="55">
        <v>9265</v>
      </c>
      <c r="D15" s="56">
        <v>5177</v>
      </c>
      <c r="E15" s="57">
        <v>4088</v>
      </c>
      <c r="F15" s="57">
        <v>15977</v>
      </c>
      <c r="G15" s="57">
        <v>904</v>
      </c>
      <c r="H15" s="57">
        <v>4628</v>
      </c>
      <c r="I15" s="57">
        <v>3045</v>
      </c>
      <c r="J15" s="57">
        <v>1104</v>
      </c>
      <c r="K15" s="57">
        <v>1527</v>
      </c>
      <c r="L15" s="57">
        <v>26596</v>
      </c>
      <c r="M15" s="57"/>
      <c r="N15" s="57"/>
      <c r="O15" s="57"/>
      <c r="P15" s="57"/>
      <c r="Q15" s="58"/>
    </row>
    <row r="16" spans="1:17" ht="15.6" x14ac:dyDescent="0.3">
      <c r="A16" s="114"/>
      <c r="B16" s="21" t="s">
        <v>34</v>
      </c>
      <c r="C16" s="21">
        <v>4660</v>
      </c>
      <c r="D16" s="22">
        <v>3528</v>
      </c>
      <c r="E16" s="23">
        <v>1123</v>
      </c>
      <c r="F16" s="23">
        <v>12098</v>
      </c>
      <c r="G16" s="23">
        <v>17</v>
      </c>
      <c r="H16" s="23">
        <v>9256</v>
      </c>
      <c r="I16" s="23">
        <v>1668</v>
      </c>
      <c r="J16" s="23">
        <v>1741</v>
      </c>
      <c r="K16" s="23">
        <v>7522</v>
      </c>
      <c r="L16" s="23">
        <v>8081</v>
      </c>
      <c r="M16" s="23">
        <v>8</v>
      </c>
      <c r="N16" s="23">
        <v>8</v>
      </c>
      <c r="O16" s="23">
        <v>3</v>
      </c>
      <c r="P16" s="23">
        <v>3</v>
      </c>
      <c r="Q16" s="59">
        <v>0</v>
      </c>
    </row>
    <row r="17" spans="1:17" ht="15.6" x14ac:dyDescent="0.3">
      <c r="A17" s="114"/>
      <c r="B17" s="21" t="s">
        <v>35</v>
      </c>
      <c r="C17" s="21">
        <v>3098</v>
      </c>
      <c r="D17" s="22">
        <v>2404</v>
      </c>
      <c r="E17" s="23">
        <v>694</v>
      </c>
      <c r="F17" s="23">
        <v>4046</v>
      </c>
      <c r="G17" s="23">
        <v>128</v>
      </c>
      <c r="H17" s="23">
        <v>1907</v>
      </c>
      <c r="I17" s="23">
        <v>398</v>
      </c>
      <c r="J17" s="23">
        <v>183</v>
      </c>
      <c r="K17" s="23">
        <v>291</v>
      </c>
      <c r="L17" s="23">
        <v>999</v>
      </c>
      <c r="M17" s="23">
        <v>21</v>
      </c>
      <c r="N17" s="23">
        <v>21</v>
      </c>
      <c r="O17" s="23">
        <v>0</v>
      </c>
      <c r="P17" s="23">
        <v>0</v>
      </c>
      <c r="Q17" s="59">
        <v>0</v>
      </c>
    </row>
    <row r="18" spans="1:17" ht="16.2" thickBot="1" x14ac:dyDescent="0.35">
      <c r="A18" s="115"/>
      <c r="B18" s="51" t="s">
        <v>62</v>
      </c>
      <c r="C18" s="51">
        <f>SUM(C15:C17)</f>
        <v>17023</v>
      </c>
      <c r="D18" s="60">
        <f t="shared" ref="D18:N18" si="1">SUM(D15:D17)</f>
        <v>11109</v>
      </c>
      <c r="E18" s="61">
        <f t="shared" si="1"/>
        <v>5905</v>
      </c>
      <c r="F18" s="61">
        <f t="shared" si="1"/>
        <v>32121</v>
      </c>
      <c r="G18" s="61">
        <f t="shared" si="1"/>
        <v>1049</v>
      </c>
      <c r="H18" s="61">
        <f t="shared" si="1"/>
        <v>15791</v>
      </c>
      <c r="I18" s="61">
        <f t="shared" si="1"/>
        <v>5111</v>
      </c>
      <c r="J18" s="61">
        <f t="shared" si="1"/>
        <v>3028</v>
      </c>
      <c r="K18" s="61">
        <f t="shared" si="1"/>
        <v>9340</v>
      </c>
      <c r="L18" s="61">
        <f t="shared" si="1"/>
        <v>35676</v>
      </c>
      <c r="M18" s="61">
        <f t="shared" si="1"/>
        <v>29</v>
      </c>
      <c r="N18" s="61">
        <f t="shared" si="1"/>
        <v>29</v>
      </c>
      <c r="O18" s="61"/>
      <c r="P18" s="61">
        <f>SUM(P15:P17)</f>
        <v>3</v>
      </c>
      <c r="Q18" s="62">
        <f>SUM(D18:P18)</f>
        <v>119191</v>
      </c>
    </row>
    <row r="19" spans="1:17" ht="15.6" x14ac:dyDescent="0.3">
      <c r="A19" s="116" t="s">
        <v>17</v>
      </c>
      <c r="B19" s="63" t="s">
        <v>36</v>
      </c>
      <c r="C19" s="63">
        <v>2016</v>
      </c>
      <c r="D19" s="64">
        <v>1806</v>
      </c>
      <c r="E19" s="65">
        <v>210</v>
      </c>
      <c r="F19" s="65">
        <v>7973</v>
      </c>
      <c r="G19" s="65">
        <v>71</v>
      </c>
      <c r="H19" s="65">
        <v>3671</v>
      </c>
      <c r="I19" s="65">
        <v>4269</v>
      </c>
      <c r="J19" s="65">
        <v>1972</v>
      </c>
      <c r="K19" s="65">
        <v>4480</v>
      </c>
      <c r="L19" s="65">
        <v>3178</v>
      </c>
      <c r="M19" s="65">
        <v>11</v>
      </c>
      <c r="N19" s="65">
        <v>11</v>
      </c>
      <c r="O19" s="65">
        <v>0</v>
      </c>
      <c r="P19" s="65">
        <v>5</v>
      </c>
      <c r="Q19" s="66">
        <v>858</v>
      </c>
    </row>
    <row r="20" spans="1:17" ht="15.6" x14ac:dyDescent="0.3">
      <c r="A20" s="117"/>
      <c r="B20" s="8" t="s">
        <v>37</v>
      </c>
      <c r="C20" s="8">
        <v>5928</v>
      </c>
      <c r="D20" s="9">
        <v>4650</v>
      </c>
      <c r="E20" s="18">
        <v>1278</v>
      </c>
      <c r="F20" s="18">
        <v>14356</v>
      </c>
      <c r="G20" s="18">
        <v>178</v>
      </c>
      <c r="H20" s="18">
        <v>8082</v>
      </c>
      <c r="I20" s="18">
        <v>1986</v>
      </c>
      <c r="J20" s="18">
        <v>1289</v>
      </c>
      <c r="K20" s="18">
        <v>1133</v>
      </c>
      <c r="L20" s="18">
        <v>6816</v>
      </c>
      <c r="M20" s="18">
        <v>8</v>
      </c>
      <c r="N20" s="18">
        <v>8</v>
      </c>
      <c r="O20" s="18">
        <v>0</v>
      </c>
      <c r="P20" s="18">
        <v>7</v>
      </c>
      <c r="Q20" s="67">
        <v>8096</v>
      </c>
    </row>
    <row r="21" spans="1:17" ht="15.6" x14ac:dyDescent="0.3">
      <c r="A21" s="117"/>
      <c r="B21" s="8" t="s">
        <v>38</v>
      </c>
      <c r="C21" s="8">
        <v>3703</v>
      </c>
      <c r="D21" s="9">
        <v>2897</v>
      </c>
      <c r="E21" s="18">
        <v>806</v>
      </c>
      <c r="F21" s="18">
        <v>6749.0010000000002</v>
      </c>
      <c r="G21" s="18">
        <v>283</v>
      </c>
      <c r="H21" s="18">
        <v>3642</v>
      </c>
      <c r="I21" s="18">
        <v>1901</v>
      </c>
      <c r="J21" s="18">
        <v>1054</v>
      </c>
      <c r="K21" s="18">
        <v>1397</v>
      </c>
      <c r="L21" s="18">
        <v>726</v>
      </c>
      <c r="M21" s="18">
        <v>3</v>
      </c>
      <c r="N21" s="18">
        <v>0</v>
      </c>
      <c r="O21" s="18">
        <v>0</v>
      </c>
      <c r="P21" s="18">
        <v>731</v>
      </c>
      <c r="Q21" s="67">
        <v>1208</v>
      </c>
    </row>
    <row r="22" spans="1:17" ht="15.6" x14ac:dyDescent="0.3">
      <c r="A22" s="117"/>
      <c r="B22" s="8" t="s">
        <v>39</v>
      </c>
      <c r="C22" s="8">
        <v>6631</v>
      </c>
      <c r="D22" s="9">
        <v>6254</v>
      </c>
      <c r="E22" s="18">
        <v>377</v>
      </c>
      <c r="F22" s="18">
        <v>27002</v>
      </c>
      <c r="G22" s="18">
        <v>497</v>
      </c>
      <c r="H22" s="18">
        <v>10749</v>
      </c>
      <c r="I22" s="18">
        <v>4976</v>
      </c>
      <c r="J22" s="18">
        <v>1904</v>
      </c>
      <c r="K22" s="18">
        <v>2630</v>
      </c>
      <c r="L22" s="18">
        <v>11648</v>
      </c>
      <c r="M22" s="18">
        <v>6</v>
      </c>
      <c r="N22" s="18" t="s">
        <v>76</v>
      </c>
      <c r="O22" s="18">
        <v>1</v>
      </c>
      <c r="P22" s="18">
        <v>1</v>
      </c>
      <c r="Q22" s="67">
        <v>13196</v>
      </c>
    </row>
    <row r="23" spans="1:17" ht="15.6" x14ac:dyDescent="0.3">
      <c r="A23" s="117"/>
      <c r="B23" s="8" t="s">
        <v>40</v>
      </c>
      <c r="C23" s="8"/>
      <c r="D23" s="9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67"/>
    </row>
    <row r="24" spans="1:17" ht="16.2" thickBot="1" x14ac:dyDescent="0.35">
      <c r="A24" s="118"/>
      <c r="B24" s="51" t="s">
        <v>62</v>
      </c>
      <c r="C24" s="51">
        <f>SUM(C19:C23)</f>
        <v>18278</v>
      </c>
      <c r="D24" s="68">
        <f t="shared" ref="D24:Q24" si="2">SUM(D19:D23)</f>
        <v>15607</v>
      </c>
      <c r="E24" s="68">
        <f t="shared" si="2"/>
        <v>2671</v>
      </c>
      <c r="F24" s="68">
        <f t="shared" si="2"/>
        <v>56080.001000000004</v>
      </c>
      <c r="G24" s="68">
        <f t="shared" si="2"/>
        <v>1029</v>
      </c>
      <c r="H24" s="68">
        <f t="shared" si="2"/>
        <v>26144</v>
      </c>
      <c r="I24" s="68">
        <f t="shared" si="2"/>
        <v>13132</v>
      </c>
      <c r="J24" s="68">
        <f t="shared" si="2"/>
        <v>6219</v>
      </c>
      <c r="K24" s="68">
        <f t="shared" si="2"/>
        <v>9640</v>
      </c>
      <c r="L24" s="68">
        <f t="shared" si="2"/>
        <v>22368</v>
      </c>
      <c r="M24" s="68">
        <f t="shared" si="2"/>
        <v>28</v>
      </c>
      <c r="N24" s="68">
        <f t="shared" si="2"/>
        <v>19</v>
      </c>
      <c r="O24" s="68">
        <f t="shared" si="2"/>
        <v>1</v>
      </c>
      <c r="P24" s="68">
        <f t="shared" si="2"/>
        <v>744</v>
      </c>
      <c r="Q24" s="69">
        <f t="shared" si="2"/>
        <v>23358</v>
      </c>
    </row>
    <row r="25" spans="1:17" ht="15.6" x14ac:dyDescent="0.3">
      <c r="A25" s="119" t="s">
        <v>18</v>
      </c>
      <c r="B25" s="71" t="s">
        <v>41</v>
      </c>
      <c r="C25" s="44">
        <v>10512</v>
      </c>
      <c r="D25" s="72">
        <v>7674</v>
      </c>
      <c r="E25" s="72">
        <v>2838</v>
      </c>
      <c r="F25" s="72">
        <v>26060</v>
      </c>
      <c r="G25" s="72">
        <v>1541</v>
      </c>
      <c r="H25" s="72">
        <v>11475</v>
      </c>
      <c r="I25" s="72">
        <v>7970</v>
      </c>
      <c r="J25" s="72">
        <v>3442</v>
      </c>
      <c r="K25" s="72">
        <v>7970</v>
      </c>
      <c r="L25" s="72">
        <v>11475</v>
      </c>
      <c r="M25" s="72">
        <v>6</v>
      </c>
      <c r="N25" s="72">
        <v>6</v>
      </c>
      <c r="O25" s="72">
        <v>0</v>
      </c>
      <c r="P25" s="72">
        <v>0</v>
      </c>
      <c r="Q25" s="73">
        <v>9815</v>
      </c>
    </row>
    <row r="26" spans="1:17" ht="15.6" x14ac:dyDescent="0.3">
      <c r="A26" s="120"/>
      <c r="B26" s="11" t="s">
        <v>42</v>
      </c>
      <c r="C26" s="10">
        <v>919</v>
      </c>
      <c r="D26" s="33">
        <v>762</v>
      </c>
      <c r="E26" s="33">
        <v>157</v>
      </c>
      <c r="F26" s="33">
        <v>2617</v>
      </c>
      <c r="G26" s="33">
        <v>30</v>
      </c>
      <c r="H26" s="33">
        <v>842</v>
      </c>
      <c r="I26" s="33">
        <v>6960</v>
      </c>
      <c r="J26" s="33">
        <v>214</v>
      </c>
      <c r="K26" s="33">
        <v>196</v>
      </c>
      <c r="L26" s="33">
        <v>768</v>
      </c>
      <c r="M26" s="33"/>
      <c r="N26" s="33"/>
      <c r="O26" s="33">
        <v>0</v>
      </c>
      <c r="P26" s="33">
        <v>0</v>
      </c>
      <c r="Q26" s="74">
        <v>2500</v>
      </c>
    </row>
    <row r="27" spans="1:17" ht="15.6" x14ac:dyDescent="0.3">
      <c r="A27" s="120"/>
      <c r="B27" s="11" t="s">
        <v>43</v>
      </c>
      <c r="C27" s="10">
        <v>3007</v>
      </c>
      <c r="D27" s="33">
        <v>2586</v>
      </c>
      <c r="E27" s="33">
        <v>421</v>
      </c>
      <c r="F27" s="33">
        <v>8120</v>
      </c>
      <c r="G27" s="33">
        <v>39</v>
      </c>
      <c r="H27" s="33">
        <v>2794</v>
      </c>
      <c r="I27" s="33">
        <v>3946</v>
      </c>
      <c r="J27" s="33">
        <v>1117</v>
      </c>
      <c r="K27" s="33">
        <v>2920</v>
      </c>
      <c r="L27" s="33">
        <v>3004</v>
      </c>
      <c r="M27" s="33">
        <v>17</v>
      </c>
      <c r="N27" s="33" t="s">
        <v>71</v>
      </c>
      <c r="O27" s="33">
        <v>0</v>
      </c>
      <c r="P27" s="33" t="s">
        <v>72</v>
      </c>
      <c r="Q27" s="74">
        <v>9600</v>
      </c>
    </row>
    <row r="28" spans="1:17" ht="15.6" x14ac:dyDescent="0.3">
      <c r="A28" s="120"/>
      <c r="B28" s="11" t="s">
        <v>44</v>
      </c>
      <c r="C28" s="10">
        <v>2046</v>
      </c>
      <c r="D28" s="33">
        <v>1542</v>
      </c>
      <c r="E28" s="33">
        <v>504</v>
      </c>
      <c r="F28" s="33">
        <v>1626</v>
      </c>
      <c r="G28" s="33">
        <v>13</v>
      </c>
      <c r="H28" s="33">
        <v>744</v>
      </c>
      <c r="I28" s="33">
        <v>1153</v>
      </c>
      <c r="J28" s="33">
        <v>270</v>
      </c>
      <c r="K28" s="33">
        <v>428</v>
      </c>
      <c r="L28" s="33">
        <v>515</v>
      </c>
      <c r="M28" s="33">
        <v>11</v>
      </c>
      <c r="N28" s="33">
        <v>11</v>
      </c>
      <c r="O28" s="33">
        <v>0</v>
      </c>
      <c r="P28" s="33">
        <v>164</v>
      </c>
      <c r="Q28" s="74">
        <v>1302</v>
      </c>
    </row>
    <row r="29" spans="1:17" ht="16.2" thickBot="1" x14ac:dyDescent="0.35">
      <c r="A29" s="121"/>
      <c r="B29" s="75" t="s">
        <v>62</v>
      </c>
      <c r="C29" s="51">
        <f>SUM(C25:C28)</f>
        <v>16484</v>
      </c>
      <c r="D29" s="76">
        <f t="shared" ref="D29:Q29" si="3">SUM(D25:D28)</f>
        <v>12564</v>
      </c>
      <c r="E29" s="77">
        <f t="shared" si="3"/>
        <v>3920</v>
      </c>
      <c r="F29" s="77">
        <f t="shared" si="3"/>
        <v>38423</v>
      </c>
      <c r="G29" s="77">
        <f t="shared" si="3"/>
        <v>1623</v>
      </c>
      <c r="H29" s="77">
        <f t="shared" si="3"/>
        <v>15855</v>
      </c>
      <c r="I29" s="76">
        <f t="shared" si="3"/>
        <v>20029</v>
      </c>
      <c r="J29" s="76">
        <f t="shared" si="3"/>
        <v>5043</v>
      </c>
      <c r="K29" s="77">
        <f t="shared" si="3"/>
        <v>11514</v>
      </c>
      <c r="L29" s="77">
        <f t="shared" si="3"/>
        <v>15762</v>
      </c>
      <c r="M29" s="76">
        <f t="shared" si="3"/>
        <v>34</v>
      </c>
      <c r="N29" s="76">
        <f t="shared" si="3"/>
        <v>17</v>
      </c>
      <c r="O29" s="76">
        <f t="shared" si="3"/>
        <v>0</v>
      </c>
      <c r="P29" s="76">
        <f t="shared" si="3"/>
        <v>164</v>
      </c>
      <c r="Q29" s="78">
        <f t="shared" si="3"/>
        <v>23217</v>
      </c>
    </row>
    <row r="30" spans="1:17" x14ac:dyDescent="0.3">
      <c r="A30" s="122" t="s">
        <v>19</v>
      </c>
      <c r="B30" s="79" t="s">
        <v>45</v>
      </c>
      <c r="C30" s="98">
        <v>1905</v>
      </c>
      <c r="D30" s="80">
        <v>1508</v>
      </c>
      <c r="E30" s="80">
        <v>397</v>
      </c>
      <c r="F30" s="80">
        <v>6207</v>
      </c>
      <c r="G30" s="80">
        <v>78</v>
      </c>
      <c r="H30" s="80">
        <v>2193</v>
      </c>
      <c r="I30" s="80">
        <v>2094</v>
      </c>
      <c r="J30" s="80">
        <v>355</v>
      </c>
      <c r="K30" s="80">
        <v>253</v>
      </c>
      <c r="L30" s="80">
        <v>1923</v>
      </c>
      <c r="M30" s="80">
        <v>5</v>
      </c>
      <c r="N30" s="81">
        <v>5</v>
      </c>
      <c r="O30" s="81">
        <v>9</v>
      </c>
      <c r="P30" s="81">
        <v>0</v>
      </c>
      <c r="Q30" s="82">
        <v>2200</v>
      </c>
    </row>
    <row r="31" spans="1:17" x14ac:dyDescent="0.3">
      <c r="A31" s="123"/>
      <c r="B31" s="34" t="s">
        <v>46</v>
      </c>
      <c r="C31" s="36">
        <v>892</v>
      </c>
      <c r="D31" s="37">
        <v>684</v>
      </c>
      <c r="E31" s="37">
        <v>208</v>
      </c>
      <c r="F31" s="37">
        <v>2728</v>
      </c>
      <c r="G31" s="37">
        <v>0</v>
      </c>
      <c r="H31" s="37">
        <v>909</v>
      </c>
      <c r="I31" s="37">
        <v>762</v>
      </c>
      <c r="J31" s="37">
        <v>469</v>
      </c>
      <c r="K31" s="37">
        <v>450</v>
      </c>
      <c r="L31" s="37">
        <v>909</v>
      </c>
      <c r="M31" s="37">
        <v>5</v>
      </c>
      <c r="N31" s="38" t="s">
        <v>70</v>
      </c>
      <c r="O31" s="39">
        <v>2</v>
      </c>
      <c r="P31" s="38">
        <v>0</v>
      </c>
      <c r="Q31" s="83">
        <v>565</v>
      </c>
    </row>
    <row r="32" spans="1:17" x14ac:dyDescent="0.3">
      <c r="A32" s="123"/>
      <c r="B32" s="70" t="s">
        <v>47</v>
      </c>
      <c r="C32" s="141">
        <v>394</v>
      </c>
      <c r="D32" s="35">
        <v>278</v>
      </c>
      <c r="E32" s="35">
        <v>116</v>
      </c>
      <c r="F32" s="35">
        <v>844</v>
      </c>
      <c r="G32" s="35">
        <v>19</v>
      </c>
      <c r="H32" s="35">
        <v>387</v>
      </c>
      <c r="I32" s="35">
        <v>283</v>
      </c>
      <c r="J32" s="35">
        <v>87</v>
      </c>
      <c r="K32" s="35">
        <v>242</v>
      </c>
      <c r="L32" s="35">
        <v>267</v>
      </c>
      <c r="M32" s="37">
        <v>5</v>
      </c>
      <c r="N32" s="38">
        <v>5</v>
      </c>
      <c r="O32" s="38">
        <v>4</v>
      </c>
      <c r="P32" s="39">
        <v>1</v>
      </c>
      <c r="Q32" s="83">
        <v>368</v>
      </c>
    </row>
    <row r="33" spans="1:17" x14ac:dyDescent="0.3">
      <c r="A33" s="123"/>
      <c r="B33" s="70" t="s">
        <v>48</v>
      </c>
      <c r="C33" s="141">
        <v>1940</v>
      </c>
      <c r="D33" s="35">
        <v>1940</v>
      </c>
      <c r="E33" s="35">
        <v>1940</v>
      </c>
      <c r="F33" s="35">
        <v>9800</v>
      </c>
      <c r="G33" s="35">
        <v>0</v>
      </c>
      <c r="H33" s="35">
        <v>3831</v>
      </c>
      <c r="I33" s="35">
        <v>12295</v>
      </c>
      <c r="J33" s="35">
        <v>187</v>
      </c>
      <c r="K33" s="35">
        <v>187</v>
      </c>
      <c r="L33" s="35">
        <v>3831</v>
      </c>
      <c r="M33" s="39">
        <v>5</v>
      </c>
      <c r="N33" s="38">
        <v>5</v>
      </c>
      <c r="O33" s="38">
        <v>12</v>
      </c>
      <c r="P33" s="39">
        <v>12</v>
      </c>
      <c r="Q33" s="83">
        <v>1940</v>
      </c>
    </row>
    <row r="34" spans="1:17" ht="16.2" thickBot="1" x14ac:dyDescent="0.35">
      <c r="A34" s="124"/>
      <c r="B34" s="75" t="s">
        <v>62</v>
      </c>
      <c r="C34" s="142">
        <f>SUM(C30:C33)</f>
        <v>5131</v>
      </c>
      <c r="D34" s="84">
        <f t="shared" ref="D34:Q34" si="4">SUM(D30:D33)</f>
        <v>4410</v>
      </c>
      <c r="E34" s="84">
        <f t="shared" si="4"/>
        <v>2661</v>
      </c>
      <c r="F34" s="84">
        <f t="shared" si="4"/>
        <v>19579</v>
      </c>
      <c r="G34" s="84">
        <f t="shared" si="4"/>
        <v>97</v>
      </c>
      <c r="H34" s="84">
        <f t="shared" si="4"/>
        <v>7320</v>
      </c>
      <c r="I34" s="84">
        <f t="shared" si="4"/>
        <v>15434</v>
      </c>
      <c r="J34" s="84">
        <f t="shared" si="4"/>
        <v>1098</v>
      </c>
      <c r="K34" s="84">
        <f t="shared" si="4"/>
        <v>1132</v>
      </c>
      <c r="L34" s="84">
        <f t="shared" si="4"/>
        <v>6930</v>
      </c>
      <c r="M34" s="84">
        <f t="shared" si="4"/>
        <v>20</v>
      </c>
      <c r="N34" s="84">
        <f t="shared" si="4"/>
        <v>15</v>
      </c>
      <c r="O34" s="84">
        <f t="shared" si="4"/>
        <v>27</v>
      </c>
      <c r="P34" s="84">
        <f t="shared" si="4"/>
        <v>13</v>
      </c>
      <c r="Q34" s="85">
        <f t="shared" si="4"/>
        <v>5073</v>
      </c>
    </row>
    <row r="35" spans="1:17" x14ac:dyDescent="0.3">
      <c r="A35" s="125" t="s">
        <v>20</v>
      </c>
      <c r="B35" s="86" t="s">
        <v>63</v>
      </c>
      <c r="C35" s="104">
        <v>4512</v>
      </c>
      <c r="D35" s="87">
        <v>4512</v>
      </c>
      <c r="E35" s="87">
        <v>0</v>
      </c>
      <c r="F35" s="87">
        <v>7550</v>
      </c>
      <c r="G35" s="87">
        <v>137</v>
      </c>
      <c r="H35" s="87">
        <v>1944</v>
      </c>
      <c r="I35" s="87">
        <v>8267</v>
      </c>
      <c r="J35" s="87">
        <v>1465</v>
      </c>
      <c r="K35" s="87">
        <v>5308</v>
      </c>
      <c r="L35" s="87">
        <v>2944</v>
      </c>
      <c r="M35" s="87">
        <v>14</v>
      </c>
      <c r="N35" s="87">
        <v>14</v>
      </c>
      <c r="O35" s="87">
        <v>0</v>
      </c>
      <c r="P35" s="87">
        <v>0</v>
      </c>
      <c r="Q35" s="88">
        <v>252</v>
      </c>
    </row>
    <row r="36" spans="1:17" x14ac:dyDescent="0.3">
      <c r="A36" s="126"/>
      <c r="B36" s="4" t="s">
        <v>49</v>
      </c>
      <c r="C36" s="2">
        <v>14849</v>
      </c>
      <c r="D36" s="20">
        <v>14228</v>
      </c>
      <c r="E36" s="20">
        <v>621</v>
      </c>
      <c r="F36" s="20">
        <v>64314</v>
      </c>
      <c r="G36" s="20">
        <v>128</v>
      </c>
      <c r="H36" s="20">
        <v>32115</v>
      </c>
      <c r="I36" s="20">
        <v>350</v>
      </c>
      <c r="J36" s="20">
        <v>23570</v>
      </c>
      <c r="K36" s="20">
        <v>19300</v>
      </c>
      <c r="L36" s="20">
        <v>32115</v>
      </c>
      <c r="M36" s="20">
        <v>11</v>
      </c>
      <c r="N36" s="20" t="s">
        <v>69</v>
      </c>
      <c r="O36" s="20">
        <v>31</v>
      </c>
      <c r="P36" s="20">
        <v>0</v>
      </c>
      <c r="Q36" s="89">
        <v>11317</v>
      </c>
    </row>
    <row r="37" spans="1:17" x14ac:dyDescent="0.3">
      <c r="A37" s="126"/>
      <c r="B37" s="4" t="s">
        <v>50</v>
      </c>
      <c r="C37" s="2">
        <v>8771</v>
      </c>
      <c r="D37" s="20">
        <v>7608</v>
      </c>
      <c r="E37" s="20">
        <v>1163</v>
      </c>
      <c r="F37" s="20">
        <v>19676</v>
      </c>
      <c r="G37" s="20">
        <v>72</v>
      </c>
      <c r="H37" s="20">
        <v>7195</v>
      </c>
      <c r="I37" s="20">
        <v>9298</v>
      </c>
      <c r="J37" s="20">
        <v>1188</v>
      </c>
      <c r="K37" s="20">
        <v>3817</v>
      </c>
      <c r="L37" s="20">
        <v>9895</v>
      </c>
      <c r="M37" s="20">
        <v>18</v>
      </c>
      <c r="N37" s="20">
        <v>0</v>
      </c>
      <c r="O37" s="20">
        <v>0</v>
      </c>
      <c r="P37" s="20">
        <v>15</v>
      </c>
      <c r="Q37" s="89">
        <v>8136</v>
      </c>
    </row>
    <row r="38" spans="1:17" x14ac:dyDescent="0.3">
      <c r="A38" s="126"/>
      <c r="B38" s="4" t="s">
        <v>51</v>
      </c>
      <c r="C38" s="2">
        <v>312</v>
      </c>
      <c r="D38" s="20">
        <v>312</v>
      </c>
      <c r="E38" s="20">
        <v>0</v>
      </c>
      <c r="F38" s="20"/>
      <c r="G38" s="20"/>
      <c r="H38" s="20"/>
      <c r="I38" s="20"/>
      <c r="J38" s="20"/>
      <c r="K38" s="20">
        <v>758</v>
      </c>
      <c r="L38" s="20"/>
      <c r="M38" s="20">
        <v>8</v>
      </c>
      <c r="N38" s="20">
        <v>8</v>
      </c>
      <c r="O38" s="20">
        <v>3</v>
      </c>
      <c r="P38" s="20">
        <v>6</v>
      </c>
      <c r="Q38" s="89">
        <v>639</v>
      </c>
    </row>
    <row r="39" spans="1:17" x14ac:dyDescent="0.3">
      <c r="A39" s="126"/>
      <c r="B39" s="4" t="s">
        <v>52</v>
      </c>
      <c r="C39" s="2">
        <v>2083</v>
      </c>
      <c r="D39" s="20"/>
      <c r="E39" s="20"/>
      <c r="F39" s="20"/>
      <c r="G39" s="20"/>
      <c r="H39" s="20"/>
      <c r="I39" s="20"/>
      <c r="J39" s="20"/>
      <c r="K39" s="20">
        <v>1281</v>
      </c>
      <c r="L39" s="20">
        <v>2651</v>
      </c>
      <c r="M39" s="20">
        <v>5</v>
      </c>
      <c r="N39" s="20">
        <v>5</v>
      </c>
      <c r="O39" s="20">
        <v>24</v>
      </c>
      <c r="P39" s="20">
        <v>0</v>
      </c>
      <c r="Q39" s="89">
        <v>2038</v>
      </c>
    </row>
    <row r="40" spans="1:17" ht="16.2" thickBot="1" x14ac:dyDescent="0.35">
      <c r="A40" s="127"/>
      <c r="B40" s="75" t="s">
        <v>62</v>
      </c>
      <c r="C40" s="51">
        <f>SUM(C35:C39)</f>
        <v>30527</v>
      </c>
      <c r="D40" s="90">
        <f t="shared" ref="D40:Q40" si="5">SUM(D35:D39)</f>
        <v>26660</v>
      </c>
      <c r="E40" s="90">
        <f t="shared" si="5"/>
        <v>1784</v>
      </c>
      <c r="F40" s="90">
        <f t="shared" si="5"/>
        <v>91540</v>
      </c>
      <c r="G40" s="90">
        <f t="shared" si="5"/>
        <v>337</v>
      </c>
      <c r="H40" s="90">
        <f t="shared" si="5"/>
        <v>41254</v>
      </c>
      <c r="I40" s="90">
        <f t="shared" si="5"/>
        <v>17915</v>
      </c>
      <c r="J40" s="90">
        <f t="shared" si="5"/>
        <v>26223</v>
      </c>
      <c r="K40" s="90">
        <f t="shared" si="5"/>
        <v>30464</v>
      </c>
      <c r="L40" s="90">
        <f t="shared" si="5"/>
        <v>47605</v>
      </c>
      <c r="M40" s="90">
        <f t="shared" si="5"/>
        <v>56</v>
      </c>
      <c r="N40" s="90">
        <f t="shared" si="5"/>
        <v>27</v>
      </c>
      <c r="O40" s="90">
        <f t="shared" si="5"/>
        <v>58</v>
      </c>
      <c r="P40" s="90">
        <f t="shared" si="5"/>
        <v>21</v>
      </c>
      <c r="Q40" s="91">
        <f t="shared" si="5"/>
        <v>22382</v>
      </c>
    </row>
    <row r="41" spans="1:17" x14ac:dyDescent="0.3">
      <c r="A41" s="128" t="s">
        <v>21</v>
      </c>
      <c r="B41" s="92" t="s">
        <v>64</v>
      </c>
      <c r="C41" s="92">
        <v>6380</v>
      </c>
      <c r="D41" s="93">
        <v>4787</v>
      </c>
      <c r="E41" s="93">
        <v>1593</v>
      </c>
      <c r="F41" s="93">
        <v>18725</v>
      </c>
      <c r="G41" s="93">
        <v>443</v>
      </c>
      <c r="H41" s="93">
        <v>6642</v>
      </c>
      <c r="I41" s="93">
        <v>2055</v>
      </c>
      <c r="J41" s="93">
        <v>1013</v>
      </c>
      <c r="K41" s="93">
        <v>1247</v>
      </c>
      <c r="L41" s="93">
        <v>8934</v>
      </c>
      <c r="M41" s="93">
        <v>25</v>
      </c>
      <c r="N41" s="93"/>
      <c r="O41" s="93"/>
      <c r="P41" s="93"/>
      <c r="Q41" s="94"/>
    </row>
    <row r="42" spans="1:17" x14ac:dyDescent="0.3">
      <c r="A42" s="129"/>
      <c r="B42" s="3" t="s">
        <v>53</v>
      </c>
      <c r="C42" s="3">
        <v>1939</v>
      </c>
      <c r="D42" s="19">
        <v>1821</v>
      </c>
      <c r="E42" s="19">
        <v>118</v>
      </c>
      <c r="F42" s="19">
        <v>3682</v>
      </c>
      <c r="G42" s="19">
        <v>121</v>
      </c>
      <c r="H42" s="19">
        <v>531</v>
      </c>
      <c r="I42" s="19">
        <v>793</v>
      </c>
      <c r="J42" s="19">
        <v>131</v>
      </c>
      <c r="K42" s="19">
        <v>131</v>
      </c>
      <c r="L42" s="19">
        <v>531</v>
      </c>
      <c r="M42" s="19">
        <v>11</v>
      </c>
      <c r="N42" s="19" t="s">
        <v>73</v>
      </c>
      <c r="O42" s="19">
        <v>1</v>
      </c>
      <c r="P42" s="19" t="s">
        <v>74</v>
      </c>
      <c r="Q42" s="95">
        <v>2012</v>
      </c>
    </row>
    <row r="43" spans="1:17" x14ac:dyDescent="0.3">
      <c r="A43" s="129"/>
      <c r="B43" s="3" t="s">
        <v>54</v>
      </c>
      <c r="C43" s="3">
        <v>6257</v>
      </c>
      <c r="D43" s="19">
        <v>5800</v>
      </c>
      <c r="E43" s="19">
        <v>457</v>
      </c>
      <c r="F43" s="19">
        <v>21000</v>
      </c>
      <c r="G43" s="19">
        <v>121</v>
      </c>
      <c r="H43" s="19">
        <v>1493</v>
      </c>
      <c r="I43" s="19">
        <v>2207</v>
      </c>
      <c r="J43" s="19">
        <v>451</v>
      </c>
      <c r="K43" s="19">
        <v>450</v>
      </c>
      <c r="L43" s="19">
        <v>1113</v>
      </c>
      <c r="M43" s="19">
        <v>22</v>
      </c>
      <c r="N43" s="19" t="s">
        <v>75</v>
      </c>
      <c r="O43" s="19">
        <v>4</v>
      </c>
      <c r="P43" s="19">
        <v>0</v>
      </c>
      <c r="Q43" s="95">
        <v>3010</v>
      </c>
    </row>
    <row r="44" spans="1:17" ht="16.2" thickBot="1" x14ac:dyDescent="0.35">
      <c r="A44" s="130"/>
      <c r="B44" s="51" t="s">
        <v>62</v>
      </c>
      <c r="C44" s="51">
        <f>SUM(C41:C43)</f>
        <v>14576</v>
      </c>
      <c r="D44" s="96">
        <f t="shared" ref="D44:M44" si="6">SUM(D41:D43)</f>
        <v>12408</v>
      </c>
      <c r="E44" s="96">
        <f t="shared" si="6"/>
        <v>2168</v>
      </c>
      <c r="F44" s="96">
        <f t="shared" si="6"/>
        <v>43407</v>
      </c>
      <c r="G44" s="96">
        <f t="shared" si="6"/>
        <v>685</v>
      </c>
      <c r="H44" s="96">
        <f t="shared" si="6"/>
        <v>8666</v>
      </c>
      <c r="I44" s="96">
        <f t="shared" si="6"/>
        <v>5055</v>
      </c>
      <c r="J44" s="96">
        <f t="shared" si="6"/>
        <v>1595</v>
      </c>
      <c r="K44" s="96">
        <f t="shared" si="6"/>
        <v>1828</v>
      </c>
      <c r="L44" s="96">
        <f t="shared" si="6"/>
        <v>10578</v>
      </c>
      <c r="M44" s="96">
        <f t="shared" si="6"/>
        <v>58</v>
      </c>
      <c r="N44" s="96"/>
      <c r="O44" s="96">
        <f>SUM(O41:O43)</f>
        <v>5</v>
      </c>
      <c r="P44" s="96">
        <f>SUM(P41:P43)</f>
        <v>0</v>
      </c>
      <c r="Q44" s="97">
        <f>SUM(Q41:Q43)</f>
        <v>5022</v>
      </c>
    </row>
    <row r="45" spans="1:17" x14ac:dyDescent="0.3">
      <c r="A45" s="131" t="s">
        <v>79</v>
      </c>
      <c r="B45" s="98" t="s">
        <v>55</v>
      </c>
      <c r="C45" s="98">
        <v>1101</v>
      </c>
      <c r="D45" s="99">
        <v>981</v>
      </c>
      <c r="E45" s="99">
        <v>210</v>
      </c>
      <c r="F45" s="99">
        <v>3489</v>
      </c>
      <c r="G45" s="99">
        <v>44</v>
      </c>
      <c r="H45" s="99">
        <v>1964</v>
      </c>
      <c r="I45" s="99">
        <v>2579</v>
      </c>
      <c r="J45" s="99">
        <v>533</v>
      </c>
      <c r="K45" s="99">
        <v>3526</v>
      </c>
      <c r="L45" s="99">
        <v>1918</v>
      </c>
      <c r="M45" s="99">
        <v>12</v>
      </c>
      <c r="N45" s="99">
        <v>10</v>
      </c>
      <c r="O45" s="99">
        <v>4</v>
      </c>
      <c r="P45" s="99"/>
      <c r="Q45" s="100">
        <v>1020</v>
      </c>
    </row>
    <row r="46" spans="1:17" x14ac:dyDescent="0.3">
      <c r="A46" s="132"/>
      <c r="B46" s="36" t="s">
        <v>56</v>
      </c>
      <c r="C46" s="36">
        <v>2659</v>
      </c>
      <c r="D46" s="40">
        <v>2257</v>
      </c>
      <c r="E46" s="40">
        <v>402</v>
      </c>
      <c r="F46" s="40">
        <v>7412</v>
      </c>
      <c r="G46" s="40">
        <v>43</v>
      </c>
      <c r="H46" s="40">
        <v>5030</v>
      </c>
      <c r="I46" s="40">
        <v>1264</v>
      </c>
      <c r="J46" s="40">
        <v>645</v>
      </c>
      <c r="K46" s="40">
        <v>1358</v>
      </c>
      <c r="L46" s="40">
        <v>5362</v>
      </c>
      <c r="M46" s="40">
        <v>26</v>
      </c>
      <c r="N46" s="40">
        <v>14</v>
      </c>
      <c r="O46" s="40"/>
      <c r="P46" s="40"/>
      <c r="Q46" s="101">
        <v>6244</v>
      </c>
    </row>
    <row r="47" spans="1:17" x14ac:dyDescent="0.3">
      <c r="A47" s="132"/>
      <c r="B47" s="36" t="s">
        <v>57</v>
      </c>
      <c r="C47" s="36">
        <v>1858</v>
      </c>
      <c r="D47" s="40">
        <v>1386</v>
      </c>
      <c r="E47" s="40">
        <v>472</v>
      </c>
      <c r="F47" s="40">
        <v>4541</v>
      </c>
      <c r="G47" s="40">
        <v>63</v>
      </c>
      <c r="H47" s="40">
        <v>2102</v>
      </c>
      <c r="I47" s="40">
        <v>590</v>
      </c>
      <c r="J47" s="40">
        <v>562</v>
      </c>
      <c r="K47" s="40">
        <v>364</v>
      </c>
      <c r="L47" s="40">
        <v>2024</v>
      </c>
      <c r="M47" s="40"/>
      <c r="N47" s="40">
        <v>0</v>
      </c>
      <c r="O47" s="40">
        <v>0</v>
      </c>
      <c r="P47" s="40">
        <v>0</v>
      </c>
      <c r="Q47" s="101">
        <v>0</v>
      </c>
    </row>
    <row r="48" spans="1:17" x14ac:dyDescent="0.3">
      <c r="A48" s="132"/>
      <c r="B48" s="36" t="s">
        <v>58</v>
      </c>
      <c r="C48" s="36">
        <v>907</v>
      </c>
      <c r="D48" s="40"/>
      <c r="E48" s="40"/>
      <c r="F48" s="40">
        <v>5442</v>
      </c>
      <c r="G48" s="40">
        <v>7</v>
      </c>
      <c r="H48" s="40"/>
      <c r="I48" s="40"/>
      <c r="J48" s="40"/>
      <c r="K48" s="40">
        <v>85</v>
      </c>
      <c r="L48" s="40"/>
      <c r="M48" s="40"/>
      <c r="N48" s="40"/>
      <c r="O48" s="40"/>
      <c r="P48" s="40"/>
      <c r="Q48" s="101"/>
    </row>
    <row r="49" spans="1:17" ht="16.2" thickBot="1" x14ac:dyDescent="0.35">
      <c r="A49" s="133"/>
      <c r="B49" s="51" t="s">
        <v>62</v>
      </c>
      <c r="C49" s="51">
        <f>SUM(C45:C48)</f>
        <v>6525</v>
      </c>
      <c r="D49" s="102">
        <f t="shared" ref="D49:Q49" si="7">SUM(D45:D48)</f>
        <v>4624</v>
      </c>
      <c r="E49" s="102">
        <f t="shared" si="7"/>
        <v>1084</v>
      </c>
      <c r="F49" s="102">
        <f t="shared" si="7"/>
        <v>20884</v>
      </c>
      <c r="G49" s="102">
        <f t="shared" si="7"/>
        <v>157</v>
      </c>
      <c r="H49" s="102">
        <f t="shared" si="7"/>
        <v>9096</v>
      </c>
      <c r="I49" s="102">
        <f t="shared" si="7"/>
        <v>4433</v>
      </c>
      <c r="J49" s="102">
        <f t="shared" si="7"/>
        <v>1740</v>
      </c>
      <c r="K49" s="102">
        <f t="shared" si="7"/>
        <v>5333</v>
      </c>
      <c r="L49" s="102">
        <f t="shared" si="7"/>
        <v>9304</v>
      </c>
      <c r="M49" s="102">
        <f t="shared" si="7"/>
        <v>38</v>
      </c>
      <c r="N49" s="102">
        <f t="shared" si="7"/>
        <v>24</v>
      </c>
      <c r="O49" s="102">
        <f t="shared" si="7"/>
        <v>4</v>
      </c>
      <c r="P49" s="102">
        <f t="shared" si="7"/>
        <v>0</v>
      </c>
      <c r="Q49" s="103">
        <f t="shared" si="7"/>
        <v>7264</v>
      </c>
    </row>
    <row r="50" spans="1:17" x14ac:dyDescent="0.3">
      <c r="A50" s="134" t="s">
        <v>23</v>
      </c>
      <c r="B50" s="104" t="s">
        <v>59</v>
      </c>
      <c r="C50" s="104">
        <v>2171</v>
      </c>
      <c r="D50" s="87">
        <v>1831</v>
      </c>
      <c r="E50" s="87">
        <v>340</v>
      </c>
      <c r="F50" s="87">
        <v>5712</v>
      </c>
      <c r="G50" s="87">
        <v>106</v>
      </c>
      <c r="H50" s="87">
        <v>1006</v>
      </c>
      <c r="I50" s="87">
        <v>470</v>
      </c>
      <c r="J50" s="87">
        <v>1735</v>
      </c>
      <c r="K50" s="87">
        <v>1462</v>
      </c>
      <c r="L50" s="87">
        <v>1083</v>
      </c>
      <c r="M50" s="87">
        <v>6</v>
      </c>
      <c r="N50" s="87">
        <v>6</v>
      </c>
      <c r="O50" s="87">
        <v>8</v>
      </c>
      <c r="P50" s="87">
        <v>2</v>
      </c>
      <c r="Q50" s="88">
        <v>3863</v>
      </c>
    </row>
    <row r="51" spans="1:17" x14ac:dyDescent="0.3">
      <c r="A51" s="135"/>
      <c r="B51" s="2" t="s">
        <v>60</v>
      </c>
      <c r="C51" s="2">
        <v>11691</v>
      </c>
      <c r="D51" s="20">
        <v>6124</v>
      </c>
      <c r="E51" s="20">
        <v>5567</v>
      </c>
      <c r="F51" s="20">
        <v>1168</v>
      </c>
      <c r="G51" s="20">
        <v>13610</v>
      </c>
      <c r="H51" s="20">
        <v>108</v>
      </c>
      <c r="I51" s="20">
        <v>2999</v>
      </c>
      <c r="J51" s="20">
        <v>2453</v>
      </c>
      <c r="K51" s="20">
        <v>483</v>
      </c>
      <c r="L51" s="20">
        <v>685</v>
      </c>
      <c r="M51" s="20">
        <v>12</v>
      </c>
      <c r="N51" s="20">
        <v>12</v>
      </c>
      <c r="O51" s="20">
        <v>12</v>
      </c>
      <c r="P51" s="20">
        <v>5</v>
      </c>
      <c r="Q51" s="89">
        <v>33975</v>
      </c>
    </row>
    <row r="52" spans="1:17" x14ac:dyDescent="0.3">
      <c r="A52" s="135"/>
      <c r="B52" s="2" t="s">
        <v>65</v>
      </c>
      <c r="C52" s="2">
        <v>4251</v>
      </c>
      <c r="D52" s="20">
        <v>4100</v>
      </c>
      <c r="E52" s="20">
        <v>151</v>
      </c>
      <c r="F52" s="20">
        <v>18450</v>
      </c>
      <c r="G52" s="20">
        <v>8</v>
      </c>
      <c r="H52" s="20">
        <v>4920</v>
      </c>
      <c r="I52" s="20">
        <v>7380</v>
      </c>
      <c r="J52" s="20">
        <v>615</v>
      </c>
      <c r="K52" s="20">
        <v>12300</v>
      </c>
      <c r="L52" s="20">
        <v>6153</v>
      </c>
      <c r="M52" s="20">
        <v>17</v>
      </c>
      <c r="N52" s="20">
        <v>17</v>
      </c>
      <c r="O52" s="20">
        <v>0</v>
      </c>
      <c r="P52" s="20">
        <v>7500</v>
      </c>
      <c r="Q52" s="89">
        <v>300</v>
      </c>
    </row>
    <row r="53" spans="1:17" ht="16.2" thickBot="1" x14ac:dyDescent="0.35">
      <c r="A53" s="136"/>
      <c r="B53" s="51" t="s">
        <v>62</v>
      </c>
      <c r="C53" s="51">
        <f>SUM(C50:C52)</f>
        <v>18113</v>
      </c>
      <c r="D53" s="105">
        <f t="shared" ref="D53:Q53" si="8">SUM(D50:D52)</f>
        <v>12055</v>
      </c>
      <c r="E53" s="105">
        <f t="shared" si="8"/>
        <v>6058</v>
      </c>
      <c r="F53" s="105">
        <f t="shared" si="8"/>
        <v>25330</v>
      </c>
      <c r="G53" s="105">
        <f t="shared" si="8"/>
        <v>13724</v>
      </c>
      <c r="H53" s="105">
        <f t="shared" si="8"/>
        <v>6034</v>
      </c>
      <c r="I53" s="105">
        <f t="shared" si="8"/>
        <v>10849</v>
      </c>
      <c r="J53" s="105">
        <f t="shared" si="8"/>
        <v>4803</v>
      </c>
      <c r="K53" s="105">
        <f t="shared" si="8"/>
        <v>14245</v>
      </c>
      <c r="L53" s="105">
        <f t="shared" si="8"/>
        <v>7921</v>
      </c>
      <c r="M53" s="105">
        <f t="shared" si="8"/>
        <v>35</v>
      </c>
      <c r="N53" s="105">
        <f t="shared" si="8"/>
        <v>35</v>
      </c>
      <c r="O53" s="105">
        <f t="shared" si="8"/>
        <v>20</v>
      </c>
      <c r="P53" s="105">
        <f t="shared" si="8"/>
        <v>7507</v>
      </c>
      <c r="Q53" s="106">
        <f t="shared" si="8"/>
        <v>38138</v>
      </c>
    </row>
    <row r="54" spans="1:17" ht="15" thickBot="1" x14ac:dyDescent="0.35">
      <c r="A54" s="137" t="s">
        <v>24</v>
      </c>
      <c r="B54" s="138"/>
      <c r="C54" s="143">
        <v>167475</v>
      </c>
      <c r="D54" s="107">
        <f>D14+D18+D24+D29+D34+D40+D44+D49+D53</f>
        <v>126123</v>
      </c>
      <c r="E54" s="107">
        <f t="shared" ref="E54:Q54" si="9">E14+E18+E24+E29+E34+E40+E44+E49+E53</f>
        <v>31266</v>
      </c>
      <c r="F54" s="107">
        <f t="shared" si="9"/>
        <v>421736.00099999999</v>
      </c>
      <c r="G54" s="107">
        <f t="shared" si="9"/>
        <v>19818</v>
      </c>
      <c r="H54" s="107">
        <f t="shared" si="9"/>
        <v>176435</v>
      </c>
      <c r="I54" s="107">
        <f t="shared" si="9"/>
        <v>118549</v>
      </c>
      <c r="J54" s="107">
        <f t="shared" si="9"/>
        <v>56262</v>
      </c>
      <c r="K54" s="107">
        <f t="shared" si="9"/>
        <v>99830</v>
      </c>
      <c r="L54" s="107">
        <f t="shared" si="9"/>
        <v>249347</v>
      </c>
      <c r="M54" s="107">
        <f t="shared" si="9"/>
        <v>366</v>
      </c>
      <c r="N54" s="107">
        <f t="shared" si="9"/>
        <v>236</v>
      </c>
      <c r="O54" s="107">
        <f t="shared" si="9"/>
        <v>146</v>
      </c>
      <c r="P54" s="107">
        <f t="shared" si="9"/>
        <v>8465</v>
      </c>
      <c r="Q54" s="108">
        <f t="shared" si="9"/>
        <v>280987</v>
      </c>
    </row>
    <row r="55" spans="1:17" ht="16.2" thickTop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ht="18" customHeight="1" x14ac:dyDescent="0.3">
      <c r="A56" s="109" t="s">
        <v>77</v>
      </c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</row>
    <row r="57" spans="1:17" ht="18" x14ac:dyDescent="0.35">
      <c r="A57" s="7"/>
      <c r="B57" s="7"/>
      <c r="C57" s="7"/>
      <c r="D57" s="7"/>
      <c r="E57" s="7"/>
      <c r="F57" s="13"/>
      <c r="G57" s="14"/>
      <c r="H57" s="14"/>
      <c r="I57" s="14"/>
      <c r="J57" s="14"/>
      <c r="K57" s="14"/>
      <c r="L57" s="14"/>
      <c r="M57" s="14"/>
      <c r="N57" s="14"/>
      <c r="O57" s="7"/>
      <c r="P57" s="7"/>
      <c r="Q57" s="7"/>
    </row>
    <row r="58" spans="1:17" ht="15.6" x14ac:dyDescent="0.3">
      <c r="A58" s="7"/>
      <c r="B58" s="7"/>
      <c r="C58" s="7"/>
      <c r="D58" s="7"/>
      <c r="E58" s="7"/>
      <c r="F58" s="7"/>
      <c r="G58" s="1"/>
      <c r="H58" s="1"/>
      <c r="I58" s="1"/>
      <c r="J58" s="1"/>
      <c r="K58" s="1"/>
      <c r="L58" s="1"/>
      <c r="M58" s="7"/>
      <c r="N58" s="7"/>
      <c r="O58" s="7"/>
      <c r="P58" s="7"/>
      <c r="Q58" s="7"/>
    </row>
    <row r="61" spans="1:17" ht="25.8" x14ac:dyDescent="0.5">
      <c r="A61" s="144"/>
    </row>
  </sheetData>
  <mergeCells count="11">
    <mergeCell ref="A56:Q56"/>
    <mergeCell ref="A5:A14"/>
    <mergeCell ref="A15:A18"/>
    <mergeCell ref="A19:A24"/>
    <mergeCell ref="A25:A29"/>
    <mergeCell ref="A30:A34"/>
    <mergeCell ref="A35:A40"/>
    <mergeCell ref="A41:A44"/>
    <mergeCell ref="A45:A49"/>
    <mergeCell ref="A50:A53"/>
    <mergeCell ref="A54:B54"/>
  </mergeCells>
  <pageMargins left="0.70866141732283472" right="0.70866141732283472" top="0.74803149606299213" bottom="0.74803149606299213" header="0.31496062992125984" footer="0.31496062992125984"/>
  <pageSetup scale="62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YINET SANTOS FELIX</dc:creator>
  <cp:lastModifiedBy>VICTORIANO VARGAS FABIAN</cp:lastModifiedBy>
  <cp:lastPrinted>2019-07-29T15:36:40Z</cp:lastPrinted>
  <dcterms:created xsi:type="dcterms:W3CDTF">2019-06-24T22:13:52Z</dcterms:created>
  <dcterms:modified xsi:type="dcterms:W3CDTF">2019-09-02T23:17:59Z</dcterms:modified>
</cp:coreProperties>
</file>